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Марченко 2А" sheetId="1" r:id="rId1"/>
    <sheet name="Доходы, расходы" sheetId="2" r:id="rId2"/>
  </sheets>
  <calcPr calcId="145621"/>
</workbook>
</file>

<file path=xl/calcChain.xml><?xml version="1.0" encoding="utf-8"?>
<calcChain xmlns="http://schemas.openxmlformats.org/spreadsheetml/2006/main">
  <c r="F71" i="1" l="1"/>
  <c r="D71" i="1"/>
  <c r="E56" i="1"/>
  <c r="H38" i="1" s="1"/>
  <c r="I33" i="1"/>
  <c r="G33" i="1"/>
  <c r="E69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G69" i="1" l="1"/>
  <c r="G71" i="1" s="1"/>
  <c r="E71" i="1"/>
</calcChain>
</file>

<file path=xl/sharedStrings.xml><?xml version="1.0" encoding="utf-8"?>
<sst xmlns="http://schemas.openxmlformats.org/spreadsheetml/2006/main" count="149" uniqueCount="96">
  <si>
    <t>ОТЧЕТ</t>
  </si>
  <si>
    <t>О ДЕЯТЕЛЬНОСТИ ПО УПРАВЛЕНИЮ МНОГОКВАРТИРНЫМ ДОМОМ</t>
  </si>
  <si>
    <t xml:space="preserve">Отчет о деятельности по управлению многоквартирным домом по адресу: </t>
  </si>
  <si>
    <t>за 2025 год</t>
  </si>
  <si>
    <t>Общество с ограниченной ответственностью "Новофедоровская управляющая организация» муниципального образования Новофедоровское сельское поселение Сакского района Республики Крым</t>
  </si>
  <si>
    <t>(полное наименование лица, осуществляющего управление многоквартирным домом)</t>
  </si>
  <si>
    <t xml:space="preserve">296574, Республика Крым, Сакский р-н, пгт. Новофедоровка, ул. Героев, дом 2
</t>
  </si>
  <si>
    <t>(адрес места приема населения лицом, осуществляющим управление многоквартирного домом, по вопросам отчета)</t>
  </si>
  <si>
    <t xml:space="preserve">ОГРН 1249100018705/ИНН 9110034954 КПП 911001001 
</t>
  </si>
  <si>
    <t>(основной государственный регистрационный номер/идентификационный номер налогоплательщика)</t>
  </si>
  <si>
    <t>Лицо, уполномоченное давать разъяснения по отчету:</t>
  </si>
  <si>
    <t>Петрик И.В., экономист-сметчик ООО "Новофедоровская управляющая организация"</t>
  </si>
  <si>
    <t>(фамилия, имя, отчество (при наличии), должность)</t>
  </si>
  <si>
    <t>тел. +7979-010-87-17</t>
  </si>
  <si>
    <t>эл.почта    upravdom19.12@mail.ru</t>
  </si>
  <si>
    <t>(номер телефона, адрес электронной почты (при наличии) лица, уполномоченного давать разъяснения по отчету)</t>
  </si>
  <si>
    <t>Общая площадь жилых и нежилых помещений в многоквартирном доме, принадлежащих собственникам жилых и нежилых помещений (без учета помещений, входящих в состав общего имущества многоквартирного дома):</t>
  </si>
  <si>
    <t>м2</t>
  </si>
  <si>
    <t xml:space="preserve">Дата размещения отчета: </t>
  </si>
  <si>
    <t>1. За отчетный период выполнены следующие работы (оказаны следующие услуги) по содержанию общего имущества собственников помещений в многоквартирном доме:</t>
  </si>
  <si>
    <t>N п/п</t>
  </si>
  <si>
    <t>Наименование работы (услуги)</t>
  </si>
  <si>
    <t>Единица измерения работы (услуги)</t>
  </si>
  <si>
    <t>Цена (стоимость) единицы работы (услуги), руб.</t>
  </si>
  <si>
    <t>По перечню работ (услуг)</t>
  </si>
  <si>
    <t>Выполнено</t>
  </si>
  <si>
    <t>Количество единиц работы (оказанной услуги)</t>
  </si>
  <si>
    <t>Стоимость работы (оказанной услуги), руб. (произведение граф 4 и 5)</t>
  </si>
  <si>
    <t>Стоимость работы (оказанной услуги), руб. (произведение граф 4 и 7)</t>
  </si>
  <si>
    <t>Аварийно – диспетчерская служба (АДС) инженерных систем многоквартирного дома</t>
  </si>
  <si>
    <t>Содержание вентканалов (ВДГО. ДВК) и дератизация</t>
  </si>
  <si>
    <t>Прочие затраты</t>
  </si>
  <si>
    <t>Уборка лестничных клеток</t>
  </si>
  <si>
    <t>Уборка придомовой территории</t>
  </si>
  <si>
    <t>Содержание и текущий ремонт системы водоснабжения и водоотведения</t>
  </si>
  <si>
    <t>Содержание и текущий ремонт системы электроснабжения</t>
  </si>
  <si>
    <t>Содержание и текущий ремонт ливнестоков</t>
  </si>
  <si>
    <t>Содержание и текущий ремонт строительных конструкций</t>
  </si>
  <si>
    <t>ИТОГО</t>
  </si>
  <si>
    <t>-</t>
  </si>
  <si>
    <t>2. За отчетный период выполнены следующие работы по текущему ремонту общего имущества собственников помещений в многоквартирном доме:</t>
  </si>
  <si>
    <t xml:space="preserve">Остаток (перерасход (сальдо)) денежных средств на финансирование текущего ремонта на 1 января отчетного периода: </t>
  </si>
  <si>
    <t>руб.</t>
  </si>
  <si>
    <t>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дома в составе платы за содержание жилого помещения, за отчетный период:</t>
  </si>
  <si>
    <t>Стоимость работ по текущему ремонту, выполненных за отчетный период:</t>
  </si>
  <si>
    <t>Остаток (перерасход (сальдо) денежных средств на финансирование текущего ремонта на 31 декабря отчетного периода:</t>
  </si>
  <si>
    <t>Наименование работы</t>
  </si>
  <si>
    <t>Основание проведения работы</t>
  </si>
  <si>
    <t>Стоимость работы по текущему ремонту общего имущества, руб.</t>
  </si>
  <si>
    <t>Объем выполненных работ с единицами измерения</t>
  </si>
  <si>
    <t>Реквизиты акта выполненных работ или адрес сайта в информационно-телекоммуникационной сети "Интернет", где размещен такой акт, при наличии подписанного акта</t>
  </si>
  <si>
    <t>Договор управления</t>
  </si>
  <si>
    <t>услуга</t>
  </si>
  <si>
    <t>https://my.dom.gosuslugi.ru/organization-cabinet/#!/workplanning?mainForm=true</t>
  </si>
  <si>
    <t>3. Стоимость услуг по управлению многоквартирным домом, оказанных за отчетный период:</t>
  </si>
  <si>
    <t>4. Сведения о претензионно-исковой работе в отношении собственников и нанимателей помещений в многоквартирном доме, имеющих задолженность по оплате за жилое помещение и (или) коммунальные услуги:</t>
  </si>
  <si>
    <t>Количество направленных претензий потребителям-должникам</t>
  </si>
  <si>
    <t>Количество направленных исковых заявлений, заявлений на выдачу судебного приказа</t>
  </si>
  <si>
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</si>
  <si>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5. Сведения о начислениях лица, осуществляющего управление многоквартирным домом, собственникам и нанимателям помещений в многоквартирном доме за выполненные работы (оказанные услуги) по содержанию, управлению и текущему ремонту общего имущества многоквартирного дома, в том числе за оказанные дополнительные услуги (оказываемые на основании решений общего собрания собственников помещений в многоквартирном доме), о поступлении средств от собственников и нанимателей помещений в многоквартирном доме за указанные работы (услуги) за отчетный период:</t>
  </si>
  <si>
    <t>Вид платежа</t>
  </si>
  <si>
    <t>Задолженность на начало отчетного периода, руб.</t>
  </si>
  <si>
    <t>Размер начисленных средств, руб.</t>
  </si>
  <si>
    <t>Размер поступивших средств, руб.</t>
  </si>
  <si>
    <t>Задолженность на 1 января периода, следующего за отчетным, руб.</t>
  </si>
  <si>
    <t>Платежи собственников помещений в многоквартирном доме</t>
  </si>
  <si>
    <t>Платежи нанимателей помещений в многоквартирном доме</t>
  </si>
  <si>
    <t>Республика Крым, Сакский р-н, пгт. Новофедоровка, ул. Марченко, дом 2А</t>
  </si>
  <si>
    <t>Текущий ремонт строительных конструкций: латочный ремонт кровли</t>
  </si>
  <si>
    <t>№483 от 07.08.2025</t>
  </si>
  <si>
    <t>Текущий ремонт строительных конструкций: замена участка кровли стеклоизолом</t>
  </si>
  <si>
    <t>№940 от 08.10.2025</t>
  </si>
  <si>
    <t>Восстановление исправности элементов внутреннего водопровода ХВС - замена повреждённых элементов и участков трубопровода водоснабжения на аналогичные новые на стояке ХВС в 1-м подъезде, кв. №306</t>
  </si>
  <si>
    <t>№157 от 15.05.2025</t>
  </si>
  <si>
    <t>Восстановление исправности элементов внутреннего водопровода ХВС - замена повреждённых элементов и участков трубопровода водоснабжения на аналогичные новые на стояке ХВС в 1-м подъезде с 4-го по 2-й этаж, кв. №206</t>
  </si>
  <si>
    <t>№190 от 29.05.2025</t>
  </si>
  <si>
    <t>Восстановление исправности элементов внутреннего водопровода ХВС - установка транзитного крана на стояке ХВС в 1-м подэезде, кв. №302</t>
  </si>
  <si>
    <t>№239 от 20.06.2025</t>
  </si>
  <si>
    <t>Текущий ремонт системы водоснабжения: замена  вводного крана на стояке ХВС кв.№213</t>
  </si>
  <si>
    <t>№315 от 15.07.2025</t>
  </si>
  <si>
    <t>Восстановление исправности элементов внутреннего водопровода ХВС - замена повреждённых элементов и участков трубопровода водоснабжения на аналогичные новые на стояке ХВС в 1-м подъезде кв. №405Б</t>
  </si>
  <si>
    <t>№673 от 25.08.2025</t>
  </si>
  <si>
    <t>Текущий ремонт системы электроснабжения: замена светильника на светодиодный на 3-м этаже в 1-м подъезде</t>
  </si>
  <si>
    <t>№7 от 14.02.2025</t>
  </si>
  <si>
    <t>Текущий ремонт системы электроснабжения: замена светильника на светодиодный при входе во 2-й подъезд</t>
  </si>
  <si>
    <t>№415 от 01.08.2025</t>
  </si>
  <si>
    <t>Текущий ремонт системы электроснабжения - замена общего прибора учета на МКД</t>
  </si>
  <si>
    <t>№998 от 03.10.2025</t>
  </si>
  <si>
    <t>Текущий ремонт системы электроснабжения: замена светильника на светодиодные прямого включения с датчиком движения на 3-м этаже в 1-м подъезде</t>
  </si>
  <si>
    <t>№1109 от 20.11.2025</t>
  </si>
  <si>
    <t>Текущий ремонт системы электроснабжения: замена светильника на светодиодные прямого включения с датчиком движения на лестничном марше 3-го этажа в 1-м подъезде</t>
  </si>
  <si>
    <t>№1218 от 04.12.2025</t>
  </si>
  <si>
    <t>Текущий ремонт системы электроснабжения: замена светильника на светодиодные прямого включения с датчиком движения в корридоре 3-го этажа в 1-м подъезде</t>
  </si>
  <si>
    <t>№1301 от 10.12.2025</t>
  </si>
  <si>
    <t>доходы</t>
  </si>
  <si>
    <t>расходы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</si>
</sst>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u/>
      <sz val="9"/>
      <color theme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9" fillId="0" borderId="0"/>
  </cellStyleXfs>
  <cellXfs count="79">
    <xf numFmtId="0" fontId="0" fillId="0" borderId="0" xfId="0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6" fillId="0" borderId="0" xfId="0" applyFont="1"/>
    <xf numFmtId="4" fontId="6" fillId="0" borderId="2" xfId="0" applyNumberFormat="1" applyFont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/>
    <xf numFmtId="49" fontId="1" fillId="0" borderId="0" xfId="0" applyNumberFormat="1" applyFont="1" applyFill="1" applyAlignment="1"/>
    <xf numFmtId="49" fontId="5" fillId="0" borderId="0" xfId="1" applyNumberFormat="1" applyFont="1" applyFill="1" applyAlignment="1"/>
    <xf numFmtId="2" fontId="1" fillId="0" borderId="1" xfId="0" applyNumberFormat="1" applyFont="1" applyFill="1" applyBorder="1" applyAlignment="1"/>
    <xf numFmtId="0" fontId="1" fillId="0" borderId="0" xfId="0" applyFont="1" applyFill="1" applyAlignment="1"/>
    <xf numFmtId="14" fontId="7" fillId="0" borderId="0" xfId="0" applyNumberFormat="1" applyFont="1" applyFill="1" applyAlignment="1">
      <alignment horizontal="left"/>
    </xf>
    <xf numFmtId="0" fontId="8" fillId="0" borderId="0" xfId="0" applyFont="1" applyFill="1"/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4" fontId="10" fillId="0" borderId="2" xfId="2" applyNumberFormat="1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4" fontId="1" fillId="0" borderId="2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" fontId="1" fillId="0" borderId="1" xfId="0" applyNumberFormat="1" applyFont="1" applyFill="1" applyBorder="1"/>
    <xf numFmtId="0" fontId="1" fillId="0" borderId="0" xfId="0" applyFont="1" applyFill="1" applyBorder="1"/>
    <xf numFmtId="0" fontId="8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/>
    <xf numFmtId="0" fontId="1" fillId="0" borderId="7" xfId="0" applyFont="1" applyFill="1" applyBorder="1" applyAlignment="1">
      <alignment horizontal="justify" vertical="center" wrapText="1"/>
    </xf>
    <xf numFmtId="0" fontId="6" fillId="0" borderId="8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0" fontId="1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/>
    <xf numFmtId="0" fontId="1" fillId="0" borderId="10" xfId="0" applyFont="1" applyFill="1" applyBorder="1" applyAlignment="1"/>
    <xf numFmtId="0" fontId="1" fillId="0" borderId="8" xfId="0" applyFont="1" applyFill="1" applyBorder="1" applyAlignment="1"/>
    <xf numFmtId="0" fontId="1" fillId="0" borderId="8" xfId="0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/>
    <xf numFmtId="0" fontId="1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/>
    <xf numFmtId="0" fontId="0" fillId="0" borderId="0" xfId="0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/>
    </xf>
  </cellXfs>
  <cellStyles count="3">
    <cellStyle name="Гиперссылка" xfId="1" builtinId="8"/>
    <cellStyle name="Обычный" xfId="0" builtinId="0"/>
    <cellStyle name="Обычный_Лист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my.dom.gosuslugi.ru/organization-cabinet/" TargetMode="External"/><Relationship Id="rId1" Type="http://schemas.openxmlformats.org/officeDocument/2006/relationships/hyperlink" Target="mailto:upravdom19.12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zoomScale="80" zoomScaleNormal="80" workbookViewId="0">
      <selection activeCell="I26" sqref="I26"/>
    </sheetView>
  </sheetViews>
  <sheetFormatPr defaultRowHeight="15.75" x14ac:dyDescent="0.25"/>
  <cols>
    <col min="1" max="1" width="9.140625" style="5"/>
    <col min="2" max="2" width="26.28515625" style="5" customWidth="1"/>
    <col min="3" max="3" width="30.85546875" style="5" customWidth="1"/>
    <col min="4" max="9" width="17.5703125" style="5" customWidth="1"/>
    <col min="10" max="10" width="7.140625" style="5" customWidth="1"/>
    <col min="11" max="16384" width="9.140625" style="5"/>
  </cols>
  <sheetData>
    <row r="1" spans="1:9" x14ac:dyDescent="0.25">
      <c r="E1" s="6" t="s">
        <v>0</v>
      </c>
    </row>
    <row r="2" spans="1:9" x14ac:dyDescent="0.25">
      <c r="E2" s="6" t="s">
        <v>1</v>
      </c>
    </row>
    <row r="3" spans="1:9" x14ac:dyDescent="0.25">
      <c r="E3" s="7"/>
    </row>
    <row r="4" spans="1:9" x14ac:dyDescent="0.25">
      <c r="A4" s="74" t="s">
        <v>2</v>
      </c>
      <c r="B4" s="74"/>
      <c r="C4" s="74"/>
      <c r="D4" s="74"/>
      <c r="E4" s="74"/>
      <c r="F4" s="74"/>
      <c r="G4" s="74"/>
      <c r="H4" s="74"/>
      <c r="I4" s="74"/>
    </row>
    <row r="5" spans="1:9" x14ac:dyDescent="0.25">
      <c r="A5" s="74" t="s">
        <v>67</v>
      </c>
      <c r="B5" s="74"/>
      <c r="C5" s="74"/>
      <c r="D5" s="74"/>
      <c r="E5" s="74"/>
      <c r="F5" s="74"/>
      <c r="G5" s="74"/>
      <c r="H5" s="74"/>
      <c r="I5" s="74"/>
    </row>
    <row r="6" spans="1:9" x14ac:dyDescent="0.25">
      <c r="A6" s="76" t="s">
        <v>3</v>
      </c>
      <c r="B6" s="76"/>
      <c r="C6" s="76"/>
      <c r="D6" s="76"/>
      <c r="E6" s="76"/>
      <c r="F6" s="76"/>
      <c r="G6" s="76"/>
      <c r="H6" s="76"/>
      <c r="I6" s="76"/>
    </row>
    <row r="7" spans="1:9" ht="30" customHeight="1" x14ac:dyDescent="0.25">
      <c r="A7" s="46" t="s">
        <v>4</v>
      </c>
      <c r="B7" s="46"/>
      <c r="C7" s="46"/>
      <c r="D7" s="46"/>
      <c r="E7" s="46"/>
      <c r="F7" s="46"/>
      <c r="G7" s="46"/>
      <c r="H7" s="46"/>
      <c r="I7" s="46"/>
    </row>
    <row r="8" spans="1:9" s="8" customFormat="1" ht="12.75" x14ac:dyDescent="0.2">
      <c r="A8" s="71" t="s">
        <v>5</v>
      </c>
      <c r="B8" s="71"/>
      <c r="C8" s="71"/>
      <c r="D8" s="71"/>
      <c r="E8" s="71"/>
      <c r="F8" s="71"/>
      <c r="G8" s="71"/>
      <c r="H8" s="71"/>
      <c r="I8" s="71"/>
    </row>
    <row r="9" spans="1:9" x14ac:dyDescent="0.25">
      <c r="A9" s="77" t="s">
        <v>6</v>
      </c>
      <c r="B9" s="78"/>
      <c r="C9" s="78"/>
      <c r="D9" s="78"/>
      <c r="E9" s="78"/>
      <c r="F9" s="78"/>
      <c r="G9" s="78"/>
      <c r="H9" s="78"/>
      <c r="I9" s="78"/>
    </row>
    <row r="10" spans="1:9" s="8" customFormat="1" ht="12.75" x14ac:dyDescent="0.2">
      <c r="A10" s="71" t="s">
        <v>7</v>
      </c>
      <c r="B10" s="71"/>
      <c r="C10" s="71"/>
      <c r="D10" s="71"/>
      <c r="E10" s="71"/>
      <c r="F10" s="71"/>
      <c r="G10" s="71"/>
      <c r="H10" s="71"/>
      <c r="I10" s="71"/>
    </row>
    <row r="11" spans="1:9" x14ac:dyDescent="0.25">
      <c r="A11" s="72" t="s">
        <v>8</v>
      </c>
      <c r="B11" s="73"/>
      <c r="C11" s="73"/>
      <c r="D11" s="73"/>
      <c r="E11" s="73"/>
      <c r="F11" s="73"/>
      <c r="G11" s="73"/>
      <c r="H11" s="73"/>
      <c r="I11" s="73"/>
    </row>
    <row r="12" spans="1:9" s="8" customFormat="1" ht="12.75" x14ac:dyDescent="0.2">
      <c r="A12" s="71" t="s">
        <v>9</v>
      </c>
      <c r="B12" s="71"/>
      <c r="C12" s="71"/>
      <c r="D12" s="71"/>
      <c r="E12" s="71"/>
      <c r="F12" s="71"/>
      <c r="G12" s="71"/>
      <c r="H12" s="71"/>
      <c r="I12" s="71"/>
    </row>
    <row r="13" spans="1:9" ht="15.75" customHeight="1" x14ac:dyDescent="0.25">
      <c r="A13" s="74" t="s">
        <v>10</v>
      </c>
      <c r="B13" s="75"/>
      <c r="C13" s="75"/>
      <c r="D13" s="46" t="s">
        <v>11</v>
      </c>
      <c r="E13" s="75"/>
      <c r="F13" s="75"/>
      <c r="G13" s="75"/>
      <c r="H13" s="75"/>
      <c r="I13" s="75"/>
    </row>
    <row r="14" spans="1:9" s="8" customFormat="1" ht="12.75" x14ac:dyDescent="0.2">
      <c r="F14" s="8" t="s">
        <v>12</v>
      </c>
    </row>
    <row r="15" spans="1:9" x14ac:dyDescent="0.25">
      <c r="A15" s="9" t="s">
        <v>13</v>
      </c>
      <c r="B15" s="9"/>
      <c r="C15" s="10" t="s">
        <v>14</v>
      </c>
      <c r="D15" s="9"/>
      <c r="E15" s="9"/>
      <c r="F15" s="9"/>
      <c r="G15" s="9"/>
      <c r="H15" s="9"/>
      <c r="I15" s="9"/>
    </row>
    <row r="16" spans="1:9" s="8" customFormat="1" ht="12.75" x14ac:dyDescent="0.2">
      <c r="A16" s="8" t="s">
        <v>15</v>
      </c>
    </row>
    <row r="17" spans="1:9" ht="44.25" customHeight="1" x14ac:dyDescent="0.25">
      <c r="A17" s="46" t="s">
        <v>16</v>
      </c>
      <c r="B17" s="47"/>
      <c r="C17" s="47"/>
      <c r="D17" s="47"/>
      <c r="E17" s="47"/>
      <c r="F17" s="47"/>
      <c r="G17" s="47"/>
      <c r="H17" s="11">
        <v>3113.48</v>
      </c>
      <c r="I17" s="12" t="s">
        <v>17</v>
      </c>
    </row>
    <row r="18" spans="1:9" x14ac:dyDescent="0.25">
      <c r="A18" s="5" t="s">
        <v>18</v>
      </c>
      <c r="C18" s="13">
        <v>45740</v>
      </c>
    </row>
    <row r="19" spans="1:9" ht="34.5" customHeight="1" x14ac:dyDescent="0.25">
      <c r="A19" s="46" t="s">
        <v>19</v>
      </c>
      <c r="B19" s="46"/>
      <c r="C19" s="46"/>
      <c r="D19" s="46"/>
      <c r="E19" s="46"/>
      <c r="F19" s="46"/>
      <c r="G19" s="46"/>
      <c r="H19" s="46"/>
      <c r="I19" s="46"/>
    </row>
    <row r="21" spans="1:9" s="14" customFormat="1" ht="12.75" x14ac:dyDescent="0.2">
      <c r="A21" s="60" t="s">
        <v>20</v>
      </c>
      <c r="B21" s="67" t="s">
        <v>21</v>
      </c>
      <c r="C21" s="68"/>
      <c r="D21" s="60" t="s">
        <v>22</v>
      </c>
      <c r="E21" s="60" t="s">
        <v>23</v>
      </c>
      <c r="F21" s="60" t="s">
        <v>24</v>
      </c>
      <c r="G21" s="60"/>
      <c r="H21" s="60" t="s">
        <v>25</v>
      </c>
      <c r="I21" s="60"/>
    </row>
    <row r="22" spans="1:9" s="14" customFormat="1" ht="66.75" customHeight="1" x14ac:dyDescent="0.2">
      <c r="A22" s="60"/>
      <c r="B22" s="69"/>
      <c r="C22" s="70"/>
      <c r="D22" s="60"/>
      <c r="E22" s="60"/>
      <c r="F22" s="15" t="s">
        <v>26</v>
      </c>
      <c r="G22" s="15" t="s">
        <v>27</v>
      </c>
      <c r="H22" s="15" t="s">
        <v>26</v>
      </c>
      <c r="I22" s="15" t="s">
        <v>28</v>
      </c>
    </row>
    <row r="23" spans="1:9" s="7" customFormat="1" x14ac:dyDescent="0.25">
      <c r="A23" s="16">
        <v>1</v>
      </c>
      <c r="B23" s="39">
        <v>2</v>
      </c>
      <c r="C23" s="40"/>
      <c r="D23" s="16">
        <v>3</v>
      </c>
      <c r="E23" s="16">
        <v>4</v>
      </c>
      <c r="F23" s="16">
        <v>5</v>
      </c>
      <c r="G23" s="16">
        <v>6</v>
      </c>
      <c r="H23" s="16">
        <v>7</v>
      </c>
      <c r="I23" s="16">
        <v>8</v>
      </c>
    </row>
    <row r="24" spans="1:9" s="7" customFormat="1" ht="31.5" customHeight="1" x14ac:dyDescent="0.25">
      <c r="A24" s="16">
        <v>1</v>
      </c>
      <c r="B24" s="62" t="s">
        <v>29</v>
      </c>
      <c r="C24" s="63"/>
      <c r="D24" s="16" t="s">
        <v>17</v>
      </c>
      <c r="E24" s="16">
        <v>1.32</v>
      </c>
      <c r="F24" s="17">
        <f>H17</f>
        <v>3113.48</v>
      </c>
      <c r="G24" s="18">
        <v>43753.39</v>
      </c>
      <c r="H24" s="19">
        <f>F24</f>
        <v>3113.48</v>
      </c>
      <c r="I24" s="18">
        <v>43753.39</v>
      </c>
    </row>
    <row r="25" spans="1:9" s="7" customFormat="1" ht="16.5" customHeight="1" x14ac:dyDescent="0.25">
      <c r="A25" s="16">
        <v>2</v>
      </c>
      <c r="B25" s="62" t="s">
        <v>30</v>
      </c>
      <c r="C25" s="66"/>
      <c r="D25" s="16" t="s">
        <v>17</v>
      </c>
      <c r="E25" s="16">
        <v>1.92</v>
      </c>
      <c r="F25" s="17">
        <f>H17</f>
        <v>3113.48</v>
      </c>
      <c r="G25" s="18">
        <v>63608.14</v>
      </c>
      <c r="H25" s="19">
        <f t="shared" ref="H25:H32" si="0">F25</f>
        <v>3113.48</v>
      </c>
      <c r="I25" s="18">
        <v>0</v>
      </c>
    </row>
    <row r="26" spans="1:9" s="7" customFormat="1" ht="15.75" customHeight="1" x14ac:dyDescent="0.25">
      <c r="A26" s="16">
        <v>3</v>
      </c>
      <c r="B26" s="62" t="s">
        <v>31</v>
      </c>
      <c r="C26" s="66"/>
      <c r="D26" s="16" t="s">
        <v>17</v>
      </c>
      <c r="E26" s="16">
        <v>0.38</v>
      </c>
      <c r="F26" s="17">
        <f>H17</f>
        <v>3113.48</v>
      </c>
      <c r="G26" s="18">
        <v>12595.24</v>
      </c>
      <c r="H26" s="19">
        <f t="shared" si="0"/>
        <v>3113.48</v>
      </c>
      <c r="I26" s="18">
        <v>12595.24</v>
      </c>
    </row>
    <row r="27" spans="1:9" s="7" customFormat="1" x14ac:dyDescent="0.25">
      <c r="A27" s="16">
        <v>4</v>
      </c>
      <c r="B27" s="62" t="s">
        <v>32</v>
      </c>
      <c r="C27" s="63"/>
      <c r="D27" s="16" t="s">
        <v>17</v>
      </c>
      <c r="E27" s="16">
        <v>1.52</v>
      </c>
      <c r="F27" s="17">
        <f>H17</f>
        <v>3113.48</v>
      </c>
      <c r="G27" s="18">
        <v>50380.99</v>
      </c>
      <c r="H27" s="19">
        <f t="shared" si="0"/>
        <v>3113.48</v>
      </c>
      <c r="I27" s="18">
        <v>50380.99</v>
      </c>
    </row>
    <row r="28" spans="1:9" s="7" customFormat="1" x14ac:dyDescent="0.25">
      <c r="A28" s="16">
        <v>5</v>
      </c>
      <c r="B28" s="62" t="s">
        <v>33</v>
      </c>
      <c r="C28" s="63"/>
      <c r="D28" s="16" t="s">
        <v>17</v>
      </c>
      <c r="E28" s="16">
        <v>4.29</v>
      </c>
      <c r="F28" s="17">
        <f>H17</f>
        <v>3113.48</v>
      </c>
      <c r="G28" s="18">
        <v>142163.46</v>
      </c>
      <c r="H28" s="19">
        <f t="shared" si="0"/>
        <v>3113.48</v>
      </c>
      <c r="I28" s="18">
        <v>142163.46</v>
      </c>
    </row>
    <row r="29" spans="1:9" s="7" customFormat="1" ht="27.75" customHeight="1" x14ac:dyDescent="0.25">
      <c r="A29" s="16">
        <v>6</v>
      </c>
      <c r="B29" s="62" t="s">
        <v>34</v>
      </c>
      <c r="C29" s="63"/>
      <c r="D29" s="16" t="s">
        <v>17</v>
      </c>
      <c r="E29" s="16">
        <v>0.93</v>
      </c>
      <c r="F29" s="17">
        <f>H17</f>
        <v>3113.48</v>
      </c>
      <c r="G29" s="18">
        <v>30814.15</v>
      </c>
      <c r="H29" s="19">
        <f t="shared" si="0"/>
        <v>3113.48</v>
      </c>
      <c r="I29" s="18">
        <v>43350.66</v>
      </c>
    </row>
    <row r="30" spans="1:9" s="7" customFormat="1" ht="29.25" customHeight="1" x14ac:dyDescent="0.25">
      <c r="A30" s="16">
        <v>7</v>
      </c>
      <c r="B30" s="62" t="s">
        <v>35</v>
      </c>
      <c r="C30" s="63"/>
      <c r="D30" s="16" t="s">
        <v>17</v>
      </c>
      <c r="E30" s="16">
        <v>1.0900000000000001</v>
      </c>
      <c r="F30" s="17">
        <f>H17</f>
        <v>3113.48</v>
      </c>
      <c r="G30" s="18">
        <v>36121.86</v>
      </c>
      <c r="H30" s="19">
        <f t="shared" si="0"/>
        <v>3113.48</v>
      </c>
      <c r="I30" s="18">
        <v>26401.87</v>
      </c>
    </row>
    <row r="31" spans="1:9" s="7" customFormat="1" x14ac:dyDescent="0.25">
      <c r="A31" s="16">
        <v>8</v>
      </c>
      <c r="B31" s="62" t="s">
        <v>36</v>
      </c>
      <c r="C31" s="63"/>
      <c r="D31" s="16" t="s">
        <v>17</v>
      </c>
      <c r="E31" s="16">
        <v>0.16</v>
      </c>
      <c r="F31" s="17">
        <f>H17</f>
        <v>3113.48</v>
      </c>
      <c r="G31" s="18">
        <v>5307.72</v>
      </c>
      <c r="H31" s="19">
        <f t="shared" si="0"/>
        <v>3113.48</v>
      </c>
      <c r="I31" s="18">
        <v>1133.42</v>
      </c>
    </row>
    <row r="32" spans="1:9" s="7" customFormat="1" ht="32.25" customHeight="1" x14ac:dyDescent="0.25">
      <c r="A32" s="16">
        <v>9</v>
      </c>
      <c r="B32" s="62" t="s">
        <v>37</v>
      </c>
      <c r="C32" s="63"/>
      <c r="D32" s="16" t="s">
        <v>17</v>
      </c>
      <c r="E32" s="16">
        <v>1.61</v>
      </c>
      <c r="F32" s="17">
        <f>H17</f>
        <v>3113.48</v>
      </c>
      <c r="G32" s="17">
        <v>53336.77</v>
      </c>
      <c r="H32" s="19">
        <f t="shared" si="0"/>
        <v>3113.48</v>
      </c>
      <c r="I32" s="18">
        <v>40789.18</v>
      </c>
    </row>
    <row r="33" spans="1:9" s="22" customFormat="1" x14ac:dyDescent="0.25">
      <c r="A33" s="56" t="s">
        <v>38</v>
      </c>
      <c r="B33" s="64"/>
      <c r="C33" s="64"/>
      <c r="D33" s="64"/>
      <c r="E33" s="65"/>
      <c r="F33" s="20" t="s">
        <v>39</v>
      </c>
      <c r="G33" s="21">
        <f>SUM(G24:G32)</f>
        <v>438081.72</v>
      </c>
      <c r="H33" s="20" t="s">
        <v>39</v>
      </c>
      <c r="I33" s="21">
        <f>SUM(I24:I32)</f>
        <v>360568.20999999996</v>
      </c>
    </row>
    <row r="35" spans="1:9" x14ac:dyDescent="0.25">
      <c r="A35" s="46" t="s">
        <v>40</v>
      </c>
      <c r="B35" s="47"/>
      <c r="C35" s="47"/>
      <c r="D35" s="47"/>
      <c r="E35" s="47"/>
      <c r="F35" s="47"/>
      <c r="G35" s="47"/>
      <c r="H35" s="47"/>
      <c r="I35" s="47"/>
    </row>
    <row r="36" spans="1:9" x14ac:dyDescent="0.25">
      <c r="A36" s="5" t="s">
        <v>41</v>
      </c>
      <c r="H36" s="23">
        <v>0</v>
      </c>
      <c r="I36" s="5" t="s">
        <v>42</v>
      </c>
    </row>
    <row r="37" spans="1:9" ht="36" customHeight="1" x14ac:dyDescent="0.25">
      <c r="A37" s="46" t="s">
        <v>43</v>
      </c>
      <c r="B37" s="47"/>
      <c r="C37" s="47"/>
      <c r="D37" s="47"/>
      <c r="E37" s="47"/>
      <c r="F37" s="47"/>
      <c r="G37" s="47"/>
      <c r="H37" s="23">
        <v>0</v>
      </c>
      <c r="I37" s="5" t="s">
        <v>42</v>
      </c>
    </row>
    <row r="38" spans="1:9" x14ac:dyDescent="0.25">
      <c r="A38" s="46" t="s">
        <v>44</v>
      </c>
      <c r="B38" s="47"/>
      <c r="C38" s="47"/>
      <c r="D38" s="47"/>
      <c r="E38" s="47"/>
      <c r="F38" s="47"/>
      <c r="G38" s="47"/>
      <c r="H38" s="23">
        <f>E56</f>
        <v>64033.790000000008</v>
      </c>
      <c r="I38" s="5" t="s">
        <v>42</v>
      </c>
    </row>
    <row r="39" spans="1:9" x14ac:dyDescent="0.25">
      <c r="A39" s="46" t="s">
        <v>45</v>
      </c>
      <c r="B39" s="47"/>
      <c r="C39" s="47"/>
      <c r="D39" s="47"/>
      <c r="E39" s="47"/>
      <c r="F39" s="47"/>
      <c r="G39" s="47"/>
      <c r="H39" s="23">
        <v>0</v>
      </c>
      <c r="I39" s="5" t="s">
        <v>42</v>
      </c>
    </row>
    <row r="41" spans="1:9" s="25" customFormat="1" ht="70.5" customHeight="1" x14ac:dyDescent="0.2">
      <c r="A41" s="15" t="s">
        <v>20</v>
      </c>
      <c r="B41" s="37" t="s">
        <v>46</v>
      </c>
      <c r="C41" s="38"/>
      <c r="D41" s="15" t="s">
        <v>47</v>
      </c>
      <c r="E41" s="15" t="s">
        <v>48</v>
      </c>
      <c r="F41" s="37" t="s">
        <v>49</v>
      </c>
      <c r="G41" s="38"/>
      <c r="H41" s="60" t="s">
        <v>50</v>
      </c>
      <c r="I41" s="61"/>
    </row>
    <row r="42" spans="1:9" s="26" customFormat="1" x14ac:dyDescent="0.25">
      <c r="A42" s="20">
        <v>1</v>
      </c>
      <c r="B42" s="56">
        <v>2</v>
      </c>
      <c r="C42" s="57"/>
      <c r="D42" s="20">
        <v>3</v>
      </c>
      <c r="E42" s="20">
        <v>4</v>
      </c>
      <c r="F42" s="56">
        <v>5</v>
      </c>
      <c r="G42" s="57"/>
      <c r="H42" s="58">
        <v>6</v>
      </c>
      <c r="I42" s="59"/>
    </row>
    <row r="43" spans="1:9" s="24" customFormat="1" ht="56.25" customHeight="1" x14ac:dyDescent="0.25">
      <c r="A43" s="16">
        <v>1</v>
      </c>
      <c r="B43" s="37" t="s">
        <v>68</v>
      </c>
      <c r="C43" s="38"/>
      <c r="D43" s="27" t="s">
        <v>51</v>
      </c>
      <c r="E43" s="17">
        <v>4989</v>
      </c>
      <c r="F43" s="16">
        <v>1</v>
      </c>
      <c r="G43" s="28" t="s">
        <v>52</v>
      </c>
      <c r="H43" s="39" t="s">
        <v>69</v>
      </c>
      <c r="I43" s="40"/>
    </row>
    <row r="44" spans="1:9" s="24" customFormat="1" ht="56.25" customHeight="1" x14ac:dyDescent="0.25">
      <c r="A44" s="16">
        <v>2</v>
      </c>
      <c r="B44" s="37" t="s">
        <v>70</v>
      </c>
      <c r="C44" s="38"/>
      <c r="D44" s="27" t="s">
        <v>51</v>
      </c>
      <c r="E44" s="17">
        <v>20334</v>
      </c>
      <c r="F44" s="16">
        <v>1</v>
      </c>
      <c r="G44" s="28" t="s">
        <v>52</v>
      </c>
      <c r="H44" s="39" t="s">
        <v>71</v>
      </c>
      <c r="I44" s="40"/>
    </row>
    <row r="45" spans="1:9" s="24" customFormat="1" ht="56.25" customHeight="1" x14ac:dyDescent="0.25">
      <c r="A45" s="16">
        <v>3</v>
      </c>
      <c r="B45" s="37" t="s">
        <v>72</v>
      </c>
      <c r="C45" s="38"/>
      <c r="D45" s="27" t="s">
        <v>51</v>
      </c>
      <c r="E45" s="17">
        <v>4058</v>
      </c>
      <c r="F45" s="16">
        <v>1</v>
      </c>
      <c r="G45" s="28" t="s">
        <v>52</v>
      </c>
      <c r="H45" s="39" t="s">
        <v>73</v>
      </c>
      <c r="I45" s="40"/>
    </row>
    <row r="46" spans="1:9" s="24" customFormat="1" ht="56.25" customHeight="1" x14ac:dyDescent="0.25">
      <c r="A46" s="16">
        <v>4</v>
      </c>
      <c r="B46" s="37" t="s">
        <v>74</v>
      </c>
      <c r="C46" s="38"/>
      <c r="D46" s="27" t="s">
        <v>51</v>
      </c>
      <c r="E46" s="17">
        <v>9783</v>
      </c>
      <c r="F46" s="16">
        <v>1</v>
      </c>
      <c r="G46" s="28" t="s">
        <v>52</v>
      </c>
      <c r="H46" s="39" t="s">
        <v>75</v>
      </c>
      <c r="I46" s="40"/>
    </row>
    <row r="47" spans="1:9" s="24" customFormat="1" ht="56.25" customHeight="1" x14ac:dyDescent="0.25">
      <c r="A47" s="16">
        <v>5</v>
      </c>
      <c r="B47" s="37" t="s">
        <v>76</v>
      </c>
      <c r="C47" s="38"/>
      <c r="D47" s="27" t="s">
        <v>51</v>
      </c>
      <c r="E47" s="17">
        <v>5023</v>
      </c>
      <c r="F47" s="16">
        <v>1</v>
      </c>
      <c r="G47" s="28" t="s">
        <v>52</v>
      </c>
      <c r="H47" s="39" t="s">
        <v>77</v>
      </c>
      <c r="I47" s="40"/>
    </row>
    <row r="48" spans="1:9" s="24" customFormat="1" ht="56.25" customHeight="1" x14ac:dyDescent="0.25">
      <c r="A48" s="16">
        <v>6</v>
      </c>
      <c r="B48" s="37" t="s">
        <v>78</v>
      </c>
      <c r="C48" s="38"/>
      <c r="D48" s="27" t="s">
        <v>51</v>
      </c>
      <c r="E48" s="17">
        <v>1909</v>
      </c>
      <c r="F48" s="16">
        <v>1</v>
      </c>
      <c r="G48" s="28" t="s">
        <v>52</v>
      </c>
      <c r="H48" s="39" t="s">
        <v>79</v>
      </c>
      <c r="I48" s="40"/>
    </row>
    <row r="49" spans="1:9" s="24" customFormat="1" ht="56.25" customHeight="1" x14ac:dyDescent="0.25">
      <c r="A49" s="16">
        <v>7</v>
      </c>
      <c r="B49" s="37" t="s">
        <v>80</v>
      </c>
      <c r="C49" s="38"/>
      <c r="D49" s="27" t="s">
        <v>51</v>
      </c>
      <c r="E49" s="17">
        <v>4753</v>
      </c>
      <c r="F49" s="16">
        <v>1</v>
      </c>
      <c r="G49" s="28" t="s">
        <v>52</v>
      </c>
      <c r="H49" s="39" t="s">
        <v>81</v>
      </c>
      <c r="I49" s="40"/>
    </row>
    <row r="50" spans="1:9" s="24" customFormat="1" ht="56.25" customHeight="1" x14ac:dyDescent="0.25">
      <c r="A50" s="16">
        <v>8</v>
      </c>
      <c r="B50" s="37" t="s">
        <v>82</v>
      </c>
      <c r="C50" s="38"/>
      <c r="D50" s="27" t="s">
        <v>51</v>
      </c>
      <c r="E50" s="17">
        <v>2097.9699999999998</v>
      </c>
      <c r="F50" s="16">
        <v>1</v>
      </c>
      <c r="G50" s="28" t="s">
        <v>52</v>
      </c>
      <c r="H50" s="39" t="s">
        <v>83</v>
      </c>
      <c r="I50" s="40"/>
    </row>
    <row r="51" spans="1:9" s="24" customFormat="1" ht="56.25" customHeight="1" x14ac:dyDescent="0.25">
      <c r="A51" s="16">
        <v>9</v>
      </c>
      <c r="B51" s="37" t="s">
        <v>84</v>
      </c>
      <c r="C51" s="38"/>
      <c r="D51" s="27" t="s">
        <v>51</v>
      </c>
      <c r="E51" s="17">
        <v>2031.61</v>
      </c>
      <c r="F51" s="16">
        <v>1</v>
      </c>
      <c r="G51" s="28" t="s">
        <v>52</v>
      </c>
      <c r="H51" s="39" t="s">
        <v>85</v>
      </c>
      <c r="I51" s="40"/>
    </row>
    <row r="52" spans="1:9" s="24" customFormat="1" ht="56.25" customHeight="1" x14ac:dyDescent="0.25">
      <c r="A52" s="16">
        <v>10</v>
      </c>
      <c r="B52" s="37" t="s">
        <v>86</v>
      </c>
      <c r="C52" s="38"/>
      <c r="D52" s="27" t="s">
        <v>51</v>
      </c>
      <c r="E52" s="17">
        <v>2716.5</v>
      </c>
      <c r="F52" s="16">
        <v>1</v>
      </c>
      <c r="G52" s="28" t="s">
        <v>52</v>
      </c>
      <c r="H52" s="39" t="s">
        <v>87</v>
      </c>
      <c r="I52" s="40"/>
    </row>
    <row r="53" spans="1:9" s="24" customFormat="1" ht="56.25" customHeight="1" x14ac:dyDescent="0.25">
      <c r="A53" s="16">
        <v>11</v>
      </c>
      <c r="B53" s="37" t="s">
        <v>88</v>
      </c>
      <c r="C53" s="38"/>
      <c r="D53" s="27" t="s">
        <v>51</v>
      </c>
      <c r="E53" s="17">
        <v>2118.33</v>
      </c>
      <c r="F53" s="16">
        <v>1</v>
      </c>
      <c r="G53" s="28" t="s">
        <v>52</v>
      </c>
      <c r="H53" s="39" t="s">
        <v>89</v>
      </c>
      <c r="I53" s="40"/>
    </row>
    <row r="54" spans="1:9" s="24" customFormat="1" ht="56.25" customHeight="1" x14ac:dyDescent="0.25">
      <c r="A54" s="16">
        <v>12</v>
      </c>
      <c r="B54" s="37" t="s">
        <v>90</v>
      </c>
      <c r="C54" s="38"/>
      <c r="D54" s="27" t="s">
        <v>51</v>
      </c>
      <c r="E54" s="17">
        <v>2118.33</v>
      </c>
      <c r="F54" s="16">
        <v>1</v>
      </c>
      <c r="G54" s="28" t="s">
        <v>52</v>
      </c>
      <c r="H54" s="39" t="s">
        <v>91</v>
      </c>
      <c r="I54" s="40"/>
    </row>
    <row r="55" spans="1:9" s="24" customFormat="1" ht="56.25" customHeight="1" x14ac:dyDescent="0.25">
      <c r="A55" s="16">
        <v>13</v>
      </c>
      <c r="B55" s="37" t="s">
        <v>92</v>
      </c>
      <c r="C55" s="38"/>
      <c r="D55" s="27" t="s">
        <v>51</v>
      </c>
      <c r="E55" s="17">
        <v>2102.0500000000002</v>
      </c>
      <c r="F55" s="16">
        <v>1</v>
      </c>
      <c r="G55" s="28" t="s">
        <v>52</v>
      </c>
      <c r="H55" s="39" t="s">
        <v>93</v>
      </c>
      <c r="I55" s="40"/>
    </row>
    <row r="56" spans="1:9" ht="34.5" customHeight="1" x14ac:dyDescent="0.25">
      <c r="A56" s="50" t="s">
        <v>38</v>
      </c>
      <c r="B56" s="51"/>
      <c r="C56" s="51"/>
      <c r="D56" s="52"/>
      <c r="E56" s="17">
        <f>SUM(E43:E55)</f>
        <v>64033.790000000008</v>
      </c>
      <c r="F56" s="48" t="s">
        <v>39</v>
      </c>
      <c r="G56" s="53"/>
      <c r="H56" s="54" t="s">
        <v>53</v>
      </c>
      <c r="I56" s="55"/>
    </row>
    <row r="58" spans="1:9" x14ac:dyDescent="0.25">
      <c r="A58" s="5" t="s">
        <v>54</v>
      </c>
      <c r="H58" s="23">
        <v>159034.35</v>
      </c>
      <c r="I58" s="5" t="s">
        <v>42</v>
      </c>
    </row>
    <row r="59" spans="1:9" ht="36.75" customHeight="1" x14ac:dyDescent="0.25">
      <c r="A59" s="46" t="s">
        <v>55</v>
      </c>
      <c r="B59" s="46"/>
      <c r="C59" s="46"/>
      <c r="D59" s="46"/>
      <c r="E59" s="46"/>
      <c r="F59" s="46"/>
      <c r="G59" s="46"/>
      <c r="H59" s="46"/>
      <c r="I59" s="46"/>
    </row>
    <row r="61" spans="1:9" s="14" customFormat="1" ht="56.25" customHeight="1" x14ac:dyDescent="0.2">
      <c r="A61" s="15" t="s">
        <v>20</v>
      </c>
      <c r="B61" s="15" t="s">
        <v>56</v>
      </c>
      <c r="C61" s="15" t="s">
        <v>57</v>
      </c>
      <c r="D61" s="37" t="s">
        <v>58</v>
      </c>
      <c r="E61" s="41"/>
      <c r="F61" s="38"/>
    </row>
    <row r="62" spans="1:9" s="7" customFormat="1" x14ac:dyDescent="0.25">
      <c r="A62" s="16">
        <v>1</v>
      </c>
      <c r="B62" s="16">
        <v>2</v>
      </c>
      <c r="C62" s="16">
        <v>3</v>
      </c>
      <c r="D62" s="39">
        <v>4</v>
      </c>
      <c r="E62" s="42"/>
      <c r="F62" s="43"/>
    </row>
    <row r="63" spans="1:9" x14ac:dyDescent="0.25">
      <c r="A63" s="16" t="s">
        <v>39</v>
      </c>
      <c r="B63" s="16" t="s">
        <v>39</v>
      </c>
      <c r="C63" s="16" t="s">
        <v>39</v>
      </c>
      <c r="D63" s="44" t="s">
        <v>39</v>
      </c>
      <c r="E63" s="45"/>
      <c r="F63" s="45"/>
    </row>
    <row r="65" spans="1:9" ht="69.75" customHeight="1" x14ac:dyDescent="0.25">
      <c r="A65" s="46" t="s">
        <v>59</v>
      </c>
      <c r="B65" s="47"/>
      <c r="C65" s="47"/>
      <c r="D65" s="47"/>
      <c r="E65" s="47"/>
      <c r="F65" s="47"/>
      <c r="G65" s="47"/>
      <c r="H65" s="47"/>
      <c r="I65" s="47"/>
    </row>
    <row r="67" spans="1:9" ht="78.75" x14ac:dyDescent="0.25">
      <c r="A67" s="27" t="s">
        <v>20</v>
      </c>
      <c r="B67" s="48" t="s">
        <v>60</v>
      </c>
      <c r="C67" s="49"/>
      <c r="D67" s="27" t="s">
        <v>61</v>
      </c>
      <c r="E67" s="27" t="s">
        <v>62</v>
      </c>
      <c r="F67" s="27" t="s">
        <v>63</v>
      </c>
      <c r="G67" s="27" t="s">
        <v>64</v>
      </c>
    </row>
    <row r="68" spans="1:9" x14ac:dyDescent="0.25">
      <c r="A68" s="27">
        <v>1</v>
      </c>
      <c r="B68" s="48">
        <v>2</v>
      </c>
      <c r="C68" s="49"/>
      <c r="D68" s="27">
        <v>3</v>
      </c>
      <c r="E68" s="27">
        <v>4</v>
      </c>
      <c r="F68" s="27">
        <v>5</v>
      </c>
      <c r="G68" s="27">
        <v>6</v>
      </c>
    </row>
    <row r="69" spans="1:9" ht="31.5" customHeight="1" x14ac:dyDescent="0.25">
      <c r="A69" s="29">
        <v>1</v>
      </c>
      <c r="B69" s="32" t="s">
        <v>65</v>
      </c>
      <c r="C69" s="33"/>
      <c r="D69" s="30">
        <v>0</v>
      </c>
      <c r="E69" s="30">
        <f>G33+H58</f>
        <v>597116.06999999995</v>
      </c>
      <c r="F69" s="30">
        <v>478935.71</v>
      </c>
      <c r="G69" s="17">
        <f>E69-F69</f>
        <v>118180.35999999993</v>
      </c>
      <c r="I69" s="31"/>
    </row>
    <row r="70" spans="1:9" ht="32.25" customHeight="1" x14ac:dyDescent="0.25">
      <c r="A70" s="29">
        <v>2</v>
      </c>
      <c r="B70" s="32" t="s">
        <v>66</v>
      </c>
      <c r="C70" s="33"/>
      <c r="D70" s="30">
        <v>0</v>
      </c>
      <c r="E70" s="30" t="s">
        <v>39</v>
      </c>
      <c r="F70" s="30" t="s">
        <v>39</v>
      </c>
      <c r="G70" s="17" t="s">
        <v>39</v>
      </c>
    </row>
    <row r="71" spans="1:9" x14ac:dyDescent="0.25">
      <c r="A71" s="34" t="s">
        <v>38</v>
      </c>
      <c r="B71" s="35"/>
      <c r="C71" s="36"/>
      <c r="D71" s="30">
        <f>SUM(D69:D70)</f>
        <v>0</v>
      </c>
      <c r="E71" s="30">
        <f>SUM(E69:E70)</f>
        <v>597116.06999999995</v>
      </c>
      <c r="F71" s="30">
        <f>SUM(F69:F70)</f>
        <v>478935.71</v>
      </c>
      <c r="G71" s="17">
        <f>SUM(G69:G70)</f>
        <v>118180.35999999993</v>
      </c>
    </row>
  </sheetData>
  <mergeCells count="79">
    <mergeCell ref="A17:G17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C13"/>
    <mergeCell ref="D13:I13"/>
    <mergeCell ref="A19:I19"/>
    <mergeCell ref="A21:A22"/>
    <mergeCell ref="B21:C22"/>
    <mergeCell ref="D21:D22"/>
    <mergeCell ref="E21:E22"/>
    <mergeCell ref="F21:G21"/>
    <mergeCell ref="H21:I21"/>
    <mergeCell ref="A35:I35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E33"/>
    <mergeCell ref="B44:C44"/>
    <mergeCell ref="H44:I44"/>
    <mergeCell ref="A37:G37"/>
    <mergeCell ref="A38:G38"/>
    <mergeCell ref="A39:G39"/>
    <mergeCell ref="B41:C41"/>
    <mergeCell ref="F41:G41"/>
    <mergeCell ref="H41:I41"/>
    <mergeCell ref="B42:C42"/>
    <mergeCell ref="F42:G42"/>
    <mergeCell ref="H42:I42"/>
    <mergeCell ref="B43:C43"/>
    <mergeCell ref="H43:I43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H49:I49"/>
    <mergeCell ref="B50:C50"/>
    <mergeCell ref="H50:I50"/>
    <mergeCell ref="A59:I59"/>
    <mergeCell ref="B51:C51"/>
    <mergeCell ref="H51:I51"/>
    <mergeCell ref="B52:C52"/>
    <mergeCell ref="H52:I52"/>
    <mergeCell ref="B53:C53"/>
    <mergeCell ref="H53:I53"/>
    <mergeCell ref="B69:C69"/>
    <mergeCell ref="B70:C70"/>
    <mergeCell ref="A71:C71"/>
    <mergeCell ref="B54:C54"/>
    <mergeCell ref="H54:I54"/>
    <mergeCell ref="B55:C55"/>
    <mergeCell ref="H55:I55"/>
    <mergeCell ref="D61:F61"/>
    <mergeCell ref="D62:F62"/>
    <mergeCell ref="D63:F63"/>
    <mergeCell ref="A65:I65"/>
    <mergeCell ref="B67:C67"/>
    <mergeCell ref="B68:C68"/>
    <mergeCell ref="A56:D56"/>
    <mergeCell ref="F56:G56"/>
    <mergeCell ref="H56:I56"/>
  </mergeCells>
  <hyperlinks>
    <hyperlink ref="C15" r:id="rId1" display="upravdom19.12@mail.ru"/>
    <hyperlink ref="H56" r:id="rId2" location="!/workplanning?mainForm=true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"/>
  <sheetViews>
    <sheetView workbookViewId="0">
      <selection activeCell="B36" sqref="B36"/>
    </sheetView>
  </sheetViews>
  <sheetFormatPr defaultRowHeight="15" x14ac:dyDescent="0.25"/>
  <cols>
    <col min="1" max="1" width="49.140625" customWidth="1"/>
    <col min="2" max="2" width="14" customWidth="1"/>
    <col min="3" max="4" width="14.7109375" customWidth="1"/>
  </cols>
  <sheetData>
    <row r="2" spans="1:3" s="3" customFormat="1" x14ac:dyDescent="0.25">
      <c r="A2" s="2"/>
      <c r="B2" s="1" t="s">
        <v>94</v>
      </c>
      <c r="C2" s="1" t="s">
        <v>95</v>
      </c>
    </row>
    <row r="3" spans="1:3" s="3" customFormat="1" ht="38.25" customHeight="1" x14ac:dyDescent="0.25">
      <c r="A3" s="2" t="s">
        <v>67</v>
      </c>
      <c r="B3" s="4">
        <v>597116.06999999995</v>
      </c>
      <c r="C3" s="4">
        <v>519602.55999999994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Марченко 2А</vt:lpstr>
      <vt:lpstr>Доходы, расходы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2026-03-24T07:55:19Z</dcterms:modified>
</cp:coreProperties>
</file>